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150" yWindow="-255" windowWidth="14430" windowHeight="11580" firstSheet="2" activeTab="5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definedNames>
    <definedName name="_xlnm.Print_Area" localSheetId="0">'Kontrola a servis plynových zař'!$A$1:$I$18</definedName>
  </definedNames>
  <calcPr calcId="145621"/>
</workbook>
</file>

<file path=xl/calcChain.xml><?xml version="1.0" encoding="utf-8"?>
<calcChain xmlns="http://schemas.openxmlformats.org/spreadsheetml/2006/main">
  <c r="G9" i="4" l="1"/>
  <c r="G10" i="4"/>
  <c r="G11" i="4"/>
  <c r="G12" i="4"/>
  <c r="G13" i="4"/>
  <c r="G14" i="4"/>
  <c r="G15" i="4"/>
  <c r="G8" i="4"/>
  <c r="G9" i="1" l="1"/>
  <c r="G10" i="1"/>
  <c r="G11" i="1"/>
  <c r="G12" i="1"/>
  <c r="G13" i="1"/>
  <c r="G14" i="1"/>
  <c r="G15" i="1"/>
  <c r="G8" i="1"/>
  <c r="I16" i="4" l="1"/>
  <c r="G19" i="5" l="1"/>
  <c r="G19" i="4"/>
  <c r="I15" i="1" l="1"/>
  <c r="I14" i="1"/>
  <c r="I13" i="1"/>
  <c r="I12" i="1"/>
  <c r="I11" i="1"/>
  <c r="I10" i="1"/>
  <c r="I9" i="1"/>
  <c r="I8" i="1"/>
  <c r="G9" i="9"/>
  <c r="G8" i="9"/>
  <c r="G7" i="9"/>
  <c r="E10" i="9"/>
  <c r="F8" i="8"/>
  <c r="F7" i="8"/>
  <c r="D9" i="8"/>
  <c r="G8" i="6"/>
  <c r="I15" i="4"/>
  <c r="I14" i="4"/>
  <c r="I13" i="4"/>
  <c r="I12" i="4"/>
  <c r="I11" i="4"/>
  <c r="I10" i="4"/>
  <c r="I9" i="4"/>
  <c r="I8" i="4"/>
  <c r="G16" i="1"/>
  <c r="I16" i="5"/>
  <c r="I15" i="5"/>
  <c r="I14" i="5"/>
  <c r="I13" i="5"/>
  <c r="I12" i="5"/>
  <c r="I11" i="5"/>
  <c r="I10" i="5"/>
  <c r="I9" i="5"/>
  <c r="I8" i="5"/>
  <c r="I19" i="4" l="1"/>
  <c r="B6" i="10" s="1"/>
  <c r="F9" i="8"/>
  <c r="B9" i="10" s="1"/>
  <c r="G10" i="9"/>
  <c r="B10" i="10" s="1"/>
  <c r="I19" i="5"/>
  <c r="B7" i="10" s="1"/>
  <c r="G9" i="6"/>
  <c r="B8" i="10" s="1"/>
  <c r="I16" i="1"/>
  <c r="B5" i="10" s="1"/>
  <c r="B11" i="10" l="1"/>
</calcChain>
</file>

<file path=xl/sharedStrings.xml><?xml version="1.0" encoding="utf-8"?>
<sst xmlns="http://schemas.openxmlformats.org/spreadsheetml/2006/main" count="195" uniqueCount="78">
  <si>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</si>
  <si>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</si>
  <si>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</si>
  <si>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</si>
  <si>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</si>
  <si>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</si>
  <si>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</si>
  <si>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</si>
  <si>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</si>
  <si>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</si>
  <si>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</si>
  <si>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</si>
  <si>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</si>
  <si>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</si>
  <si>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</si>
  <si>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</si>
  <si>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</si>
  <si>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délka</t>
  </si>
  <si>
    <t xml:space="preserve">po uzávěry před spotřebiči </t>
  </si>
  <si>
    <t xml:space="preserve">cca </t>
  </si>
  <si>
    <t>v kotelnách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</si>
  <si>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</si>
  <si>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</si>
  <si>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</si>
  <si>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</si>
  <si>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</si>
  <si>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</si>
  <si>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 xml:space="preserve"> Průmyslový plynovod</t>
  </si>
  <si>
    <t>05/2010</t>
  </si>
  <si>
    <t>Poslední termín školení</t>
  </si>
  <si>
    <t>05/2015</t>
  </si>
  <si>
    <t>Středisko S4 Sever - sklad Cerekvice</t>
  </si>
  <si>
    <t>Nabídková cena celkem za sklad Cerekvice</t>
  </si>
  <si>
    <t>Dakon Dua 24 RT</t>
  </si>
  <si>
    <t>Viessmann Vitoplex</t>
  </si>
  <si>
    <t>Viessmann Vitogas</t>
  </si>
  <si>
    <t>Viessmann Vitodens</t>
  </si>
  <si>
    <t>Viessmann Vitopend</t>
  </si>
  <si>
    <t>Sahara plynová</t>
  </si>
  <si>
    <t>08/2014</t>
  </si>
  <si>
    <t>08/2015</t>
  </si>
  <si>
    <t>09/2014</t>
  </si>
  <si>
    <t>09/2015</t>
  </si>
  <si>
    <t>m</t>
  </si>
  <si>
    <t>05/2014</t>
  </si>
  <si>
    <t>Školení obsluh PZ</t>
  </si>
  <si>
    <t>05/2011</t>
  </si>
  <si>
    <t>05/2016</t>
  </si>
  <si>
    <t>cca 2 077</t>
  </si>
  <si>
    <t>2077m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</si>
  <si>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</si>
  <si>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</si>
  <si>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</si>
  <si>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</si>
  <si>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sklad:</t>
  </si>
  <si>
    <t>Kotelna admin. Budovy - III.kategorie</t>
  </si>
  <si>
    <t>Kotelna HZS - III.kategorie</t>
  </si>
  <si>
    <t>Kotelna olej.hospodářství - II.kategorie</t>
  </si>
  <si>
    <t xml:space="preserve">Kontrola zařízení dle § 3 vyhl. č. 85/1978 Sb. </t>
  </si>
  <si>
    <t xml:space="preserve">Odborná prohlídka kotelny II. a III. Kategorie, dle § 16 vyhl. 91/1993 Sb. </t>
  </si>
  <si>
    <t xml:space="preserve">Revize plynových zařízení dle  § 4 vyhl. č. 85/1978 Sb. </t>
  </si>
  <si>
    <t>Kontrola zařízení dle § 3 vyhl. č. 85/1978 Sb.</t>
  </si>
  <si>
    <t xml:space="preserve">Plánovaný termín    </t>
  </si>
  <si>
    <t>Požadovaná způsobilost: RT PZ</t>
  </si>
  <si>
    <r>
      <t xml:space="preserve">Požadovaná způsobilost:  </t>
    </r>
    <r>
      <rPr>
        <b/>
        <sz val="9"/>
        <rFont val="Times New Roman"/>
        <family val="1"/>
        <charset val="238"/>
      </rPr>
      <t>RT PZ</t>
    </r>
  </si>
  <si>
    <t>Školení obsluh plynových kotlů (zkoušky topičů)</t>
  </si>
  <si>
    <t xml:space="preserve">Plánovaný termín kontroly   </t>
  </si>
  <si>
    <t>Celkový počet kontrol za plánované období</t>
  </si>
  <si>
    <t>od 7/2014</t>
  </si>
  <si>
    <t>do 7/2016</t>
  </si>
  <si>
    <t>Školení obsluh plynových zařízení a osob odpovědných za provoz plynových zařízení</t>
  </si>
  <si>
    <t>Roční servis PZ (kontrola, seřízení, vyčištění plynových zařízení zpravidla před topnou sezónou)</t>
  </si>
  <si>
    <t>INTERNÍ  RT</t>
  </si>
  <si>
    <t>Ext.  ser.org.</t>
  </si>
  <si>
    <t>1/2015</t>
  </si>
  <si>
    <t>1/2016</t>
  </si>
  <si>
    <t>8/2015</t>
  </si>
  <si>
    <t>8/2014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</si>
</sst>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4" xfId="0" applyNumberFormat="1" applyBorder="1"/>
    <xf numFmtId="0" fontId="0" fillId="0" borderId="8" xfId="0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4" borderId="2" xfId="0" applyNumberFormat="1" applyFill="1" applyBorder="1"/>
    <xf numFmtId="164" fontId="0" fillId="4" borderId="8" xfId="0" applyNumberFormat="1" applyFill="1" applyBorder="1"/>
    <xf numFmtId="0" fontId="0" fillId="0" borderId="4" xfId="0" applyNumberForma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64" fontId="0" fillId="4" borderId="4" xfId="0" applyNumberFormat="1" applyFill="1" applyBorder="1"/>
    <xf numFmtId="164" fontId="0" fillId="0" borderId="4" xfId="0" applyNumberFormat="1" applyBorder="1"/>
    <xf numFmtId="0" fontId="6" fillId="3" borderId="1" xfId="0" applyFont="1" applyFill="1" applyBorder="1" applyAlignment="1">
      <alignment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164" fontId="0" fillId="0" borderId="23" xfId="0" applyNumberFormat="1" applyBorder="1" applyAlignment="1">
      <alignment horizontal="right"/>
    </xf>
    <xf numFmtId="0" fontId="0" fillId="0" borderId="10" xfId="0" applyBorder="1" applyAlignment="1">
      <alignment horizontal="left" vertical="center"/>
    </xf>
    <xf numFmtId="164" fontId="0" fillId="0" borderId="11" xfId="0" applyNumberFormat="1" applyBorder="1" applyAlignment="1">
      <alignment horizontal="right"/>
    </xf>
    <xf numFmtId="0" fontId="0" fillId="0" borderId="12" xfId="0" applyBorder="1" applyAlignment="1">
      <alignment horizontal="left" vertical="center"/>
    </xf>
    <xf numFmtId="164" fontId="0" fillId="0" borderId="13" xfId="0" applyNumberFormat="1" applyBorder="1" applyAlignment="1">
      <alignment horizontal="right"/>
    </xf>
    <xf numFmtId="0" fontId="0" fillId="3" borderId="20" xfId="0" applyFill="1" applyBorder="1" applyAlignment="1">
      <alignment vertical="center"/>
    </xf>
    <xf numFmtId="164" fontId="0" fillId="3" borderId="21" xfId="0" applyNumberFormat="1" applyFill="1" applyBorder="1" applyAlignment="1">
      <alignment horizontal="right"/>
    </xf>
    <xf numFmtId="49" fontId="5" fillId="0" borderId="20" xfId="0" applyNumberFormat="1" applyFont="1" applyBorder="1" applyAlignment="1">
      <alignment wrapText="1"/>
    </xf>
    <xf numFmtId="49" fontId="5" fillId="0" borderId="24" xfId="0" applyNumberFormat="1" applyFont="1" applyBorder="1" applyAlignment="1">
      <alignment wrapText="1"/>
    </xf>
    <xf numFmtId="49" fontId="0" fillId="0" borderId="24" xfId="0" applyNumberFormat="1" applyBorder="1"/>
    <xf numFmtId="1" fontId="0" fillId="0" borderId="24" xfId="0" applyNumberFormat="1" applyBorder="1" applyAlignment="1">
      <alignment horizontal="center"/>
    </xf>
    <xf numFmtId="164" fontId="0" fillId="0" borderId="25" xfId="0" applyNumberFormat="1" applyBorder="1"/>
    <xf numFmtId="1" fontId="0" fillId="0" borderId="24" xfId="0" applyNumberFormat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0" fillId="0" borderId="24" xfId="0" applyBorder="1"/>
    <xf numFmtId="0" fontId="0" fillId="0" borderId="24" xfId="0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49" fontId="5" fillId="0" borderId="27" xfId="0" applyNumberFormat="1" applyFont="1" applyBorder="1" applyAlignment="1">
      <alignment wrapText="1"/>
    </xf>
    <xf numFmtId="49" fontId="5" fillId="0" borderId="16" xfId="0" applyNumberFormat="1" applyFont="1" applyBorder="1" applyAlignment="1">
      <alignment wrapText="1"/>
    </xf>
    <xf numFmtId="49" fontId="0" fillId="0" borderId="16" xfId="0" applyNumberFormat="1" applyBorder="1"/>
    <xf numFmtId="1" fontId="0" fillId="0" borderId="16" xfId="0" applyNumberFormat="1" applyBorder="1" applyAlignment="1">
      <alignment horizontal="center" vertical="center"/>
    </xf>
    <xf numFmtId="164" fontId="0" fillId="0" borderId="28" xfId="0" applyNumberFormat="1" applyBorder="1"/>
    <xf numFmtId="0" fontId="8" fillId="3" borderId="1" xfId="0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  <xf numFmtId="0" fontId="0" fillId="0" borderId="14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/>
      <protection locked="0"/>
    </xf>
    <xf numFmtId="164" fontId="0" fillId="4" borderId="15" xfId="0" applyNumberFormat="1" applyFill="1" applyBorder="1" applyAlignment="1" applyProtection="1">
      <alignment horizontal="right" vertical="center"/>
      <protection locked="0"/>
    </xf>
    <xf numFmtId="164" fontId="0" fillId="4" borderId="16" xfId="0" applyNumberFormat="1" applyFill="1" applyBorder="1" applyAlignment="1" applyProtection="1">
      <alignment horizontal="right" vertical="center"/>
      <protection locked="0"/>
    </xf>
    <xf numFmtId="164" fontId="0" fillId="0" borderId="17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4" fontId="2" fillId="0" borderId="14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9" fontId="0" fillId="0" borderId="30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Normal="100" workbookViewId="0">
      <selection activeCell="F16" sqref="F16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8.1406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1" spans="1:9" x14ac:dyDescent="0.25">
      <c r="I1" s="3" t="s">
        <v>73</v>
      </c>
    </row>
    <row r="2" spans="1:9" x14ac:dyDescent="0.25">
      <c r="A2" s="3" t="s">
        <v>31</v>
      </c>
      <c r="B2" s="3"/>
      <c r="C2" s="3"/>
    </row>
    <row r="3" spans="1:9" ht="15.75" thickBot="1" x14ac:dyDescent="0.3"/>
    <row r="4" spans="1:9" ht="77.25" customHeight="1" thickBot="1" x14ac:dyDescent="0.3">
      <c r="A4" s="1" t="s">
        <v>71</v>
      </c>
      <c r="B4" s="1"/>
      <c r="C4" s="1"/>
      <c r="D4" s="1" t="s">
        <v>24</v>
      </c>
      <c r="E4" s="1" t="s">
        <v>25</v>
      </c>
    </row>
    <row r="6" spans="1:9" ht="15.75" thickBot="1" x14ac:dyDescent="0.3">
      <c r="D6" s="20" t="s">
        <v>68</v>
      </c>
      <c r="E6" s="21">
        <v>2015</v>
      </c>
      <c r="F6" s="20" t="s">
        <v>69</v>
      </c>
      <c r="G6" s="20"/>
    </row>
    <row r="7" spans="1:9" ht="48.75" thickBot="1" x14ac:dyDescent="0.3">
      <c r="A7" s="72" t="s">
        <v>21</v>
      </c>
      <c r="B7" s="72" t="s">
        <v>22</v>
      </c>
      <c r="C7" s="72" t="s">
        <v>23</v>
      </c>
      <c r="D7" s="72" t="s">
        <v>62</v>
      </c>
      <c r="E7" s="72" t="s">
        <v>62</v>
      </c>
      <c r="F7" s="72" t="s">
        <v>62</v>
      </c>
      <c r="G7" s="72" t="s">
        <v>67</v>
      </c>
      <c r="H7" s="72" t="s">
        <v>0</v>
      </c>
      <c r="I7" s="72" t="s">
        <v>1</v>
      </c>
    </row>
    <row r="8" spans="1:9" x14ac:dyDescent="0.25">
      <c r="A8" s="6" t="s">
        <v>33</v>
      </c>
      <c r="B8" s="16">
        <v>1</v>
      </c>
      <c r="C8" s="13">
        <v>11</v>
      </c>
      <c r="D8" s="35"/>
      <c r="E8" s="35" t="s">
        <v>74</v>
      </c>
      <c r="F8" s="35" t="s">
        <v>75</v>
      </c>
      <c r="G8" s="33">
        <f>B8*2</f>
        <v>2</v>
      </c>
      <c r="H8" s="39"/>
      <c r="I8" s="40">
        <f>G8*H8</f>
        <v>0</v>
      </c>
    </row>
    <row r="9" spans="1:9" x14ac:dyDescent="0.25">
      <c r="A9" s="7" t="s">
        <v>34</v>
      </c>
      <c r="B9" s="9">
        <v>1</v>
      </c>
      <c r="C9" s="11">
        <v>405</v>
      </c>
      <c r="D9" s="24"/>
      <c r="E9" s="35" t="s">
        <v>74</v>
      </c>
      <c r="F9" s="35" t="s">
        <v>75</v>
      </c>
      <c r="G9" s="33">
        <f t="shared" ref="G9:G15" si="0">B9*2</f>
        <v>2</v>
      </c>
      <c r="H9" s="31"/>
      <c r="I9" s="40">
        <f t="shared" ref="I9:I15" si="1">G9*H9</f>
        <v>0</v>
      </c>
    </row>
    <row r="10" spans="1:9" x14ac:dyDescent="0.25">
      <c r="A10" s="7" t="s">
        <v>35</v>
      </c>
      <c r="B10" s="9">
        <v>1</v>
      </c>
      <c r="C10" s="11">
        <v>48</v>
      </c>
      <c r="D10" s="24"/>
      <c r="E10" s="35" t="s">
        <v>74</v>
      </c>
      <c r="F10" s="35" t="s">
        <v>75</v>
      </c>
      <c r="G10" s="33">
        <f t="shared" si="0"/>
        <v>2</v>
      </c>
      <c r="H10" s="31"/>
      <c r="I10" s="40">
        <f t="shared" si="1"/>
        <v>0</v>
      </c>
    </row>
    <row r="11" spans="1:9" x14ac:dyDescent="0.25">
      <c r="A11" s="7" t="s">
        <v>36</v>
      </c>
      <c r="B11" s="9">
        <v>4</v>
      </c>
      <c r="C11" s="11">
        <v>49</v>
      </c>
      <c r="D11" s="24"/>
      <c r="E11" s="35" t="s">
        <v>74</v>
      </c>
      <c r="F11" s="35" t="s">
        <v>75</v>
      </c>
      <c r="G11" s="33">
        <f t="shared" si="0"/>
        <v>8</v>
      </c>
      <c r="H11" s="31"/>
      <c r="I11" s="40">
        <f t="shared" si="1"/>
        <v>0</v>
      </c>
    </row>
    <row r="12" spans="1:9" x14ac:dyDescent="0.25">
      <c r="A12" s="7" t="s">
        <v>37</v>
      </c>
      <c r="B12" s="9">
        <v>4</v>
      </c>
      <c r="C12" s="11">
        <v>24</v>
      </c>
      <c r="D12" s="24"/>
      <c r="E12" s="35" t="s">
        <v>74</v>
      </c>
      <c r="F12" s="35" t="s">
        <v>75</v>
      </c>
      <c r="G12" s="33">
        <f t="shared" si="0"/>
        <v>8</v>
      </c>
      <c r="H12" s="31"/>
      <c r="I12" s="40">
        <f t="shared" si="1"/>
        <v>0</v>
      </c>
    </row>
    <row r="13" spans="1:9" x14ac:dyDescent="0.25">
      <c r="A13" s="7" t="s">
        <v>34</v>
      </c>
      <c r="B13" s="9">
        <v>1</v>
      </c>
      <c r="C13" s="11">
        <v>285</v>
      </c>
      <c r="D13" s="24"/>
      <c r="E13" s="35" t="s">
        <v>74</v>
      </c>
      <c r="F13" s="35" t="s">
        <v>75</v>
      </c>
      <c r="G13" s="33">
        <f t="shared" si="0"/>
        <v>2</v>
      </c>
      <c r="H13" s="31"/>
      <c r="I13" s="40">
        <f t="shared" si="1"/>
        <v>0</v>
      </c>
    </row>
    <row r="14" spans="1:9" x14ac:dyDescent="0.25">
      <c r="A14" s="7" t="s">
        <v>34</v>
      </c>
      <c r="B14" s="7">
        <v>1</v>
      </c>
      <c r="C14" s="11">
        <v>170</v>
      </c>
      <c r="D14" s="24"/>
      <c r="E14" s="35" t="s">
        <v>74</v>
      </c>
      <c r="F14" s="35" t="s">
        <v>75</v>
      </c>
      <c r="G14" s="33">
        <f t="shared" si="0"/>
        <v>2</v>
      </c>
      <c r="H14" s="31"/>
      <c r="I14" s="40">
        <f t="shared" si="1"/>
        <v>0</v>
      </c>
    </row>
    <row r="15" spans="1:9" ht="15.75" thickBot="1" x14ac:dyDescent="0.3">
      <c r="A15" s="23" t="s">
        <v>38</v>
      </c>
      <c r="B15" s="14">
        <v>4</v>
      </c>
      <c r="C15" s="15">
        <v>30</v>
      </c>
      <c r="D15" s="25" t="s">
        <v>77</v>
      </c>
      <c r="E15" s="35" t="s">
        <v>76</v>
      </c>
      <c r="F15" s="35"/>
      <c r="G15" s="33">
        <f t="shared" si="0"/>
        <v>8</v>
      </c>
      <c r="H15" s="32"/>
      <c r="I15" s="40">
        <f t="shared" si="1"/>
        <v>0</v>
      </c>
    </row>
    <row r="16" spans="1:9" ht="31.5" thickTop="1" thickBot="1" x14ac:dyDescent="0.3">
      <c r="A16" s="52" t="s">
        <v>32</v>
      </c>
      <c r="B16" s="53"/>
      <c r="C16" s="54"/>
      <c r="D16" s="54"/>
      <c r="E16" s="54"/>
      <c r="F16" s="54"/>
      <c r="G16" s="57">
        <f>SUM(G8:G15)</f>
        <v>34</v>
      </c>
      <c r="H16" s="56"/>
      <c r="I16" s="30">
        <f>SUM(I8:I15)</f>
        <v>0</v>
      </c>
    </row>
  </sheetData>
  <protectedRanges>
    <protectedRange sqref="H8:H15" name="Oblast1"/>
  </protectedRanges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zoomScale="85" zoomScaleNormal="85" workbookViewId="0">
      <selection activeCell="H8" sqref="H8"/>
    </sheetView>
  </sheetViews>
  <sheetFormatPr defaultRowHeight="15" x14ac:dyDescent="0.25"/>
  <cols>
    <col min="1" max="1" width="25.7109375" bestFit="1" customWidth="1"/>
    <col min="2" max="2" width="9.7109375" customWidth="1"/>
    <col min="3" max="3" width="6.57031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1" spans="1:9" x14ac:dyDescent="0.25">
      <c r="I1" t="s">
        <v>72</v>
      </c>
    </row>
    <row r="2" spans="1:9" x14ac:dyDescent="0.25">
      <c r="A2" s="3" t="s">
        <v>31</v>
      </c>
      <c r="B2" s="3"/>
      <c r="C2" s="3"/>
    </row>
    <row r="3" spans="1:9" ht="15.75" thickBot="1" x14ac:dyDescent="0.3"/>
    <row r="4" spans="1:9" ht="61.5" thickBot="1" x14ac:dyDescent="0.3">
      <c r="A4" s="1" t="s">
        <v>58</v>
      </c>
      <c r="B4" s="1"/>
      <c r="C4" s="1"/>
      <c r="D4" s="2" t="s">
        <v>26</v>
      </c>
      <c r="E4" s="1" t="s">
        <v>25</v>
      </c>
    </row>
    <row r="6" spans="1:9" ht="15.75" thickBot="1" x14ac:dyDescent="0.3">
      <c r="D6" s="21" t="s">
        <v>68</v>
      </c>
      <c r="E6" s="21">
        <v>2015</v>
      </c>
      <c r="F6" s="21" t="s">
        <v>69</v>
      </c>
      <c r="G6" s="20"/>
    </row>
    <row r="7" spans="1:9" ht="48.75" thickBot="1" x14ac:dyDescent="0.3">
      <c r="A7" s="34" t="s">
        <v>21</v>
      </c>
      <c r="B7" s="34" t="s">
        <v>22</v>
      </c>
      <c r="C7" s="34" t="s">
        <v>23</v>
      </c>
      <c r="D7" s="34" t="s">
        <v>66</v>
      </c>
      <c r="E7" s="34" t="s">
        <v>66</v>
      </c>
      <c r="F7" s="34" t="s">
        <v>66</v>
      </c>
      <c r="G7" s="34" t="s">
        <v>67</v>
      </c>
      <c r="H7" s="34" t="s">
        <v>0</v>
      </c>
      <c r="I7" s="34" t="s">
        <v>1</v>
      </c>
    </row>
    <row r="8" spans="1:9" x14ac:dyDescent="0.25">
      <c r="A8" s="6" t="s">
        <v>33</v>
      </c>
      <c r="B8" s="16">
        <v>1</v>
      </c>
      <c r="C8" s="13">
        <v>11</v>
      </c>
      <c r="D8" s="37" t="s">
        <v>39</v>
      </c>
      <c r="E8" s="73" t="s">
        <v>76</v>
      </c>
      <c r="F8" s="35"/>
      <c r="G8" s="38">
        <f>B8*2</f>
        <v>2</v>
      </c>
      <c r="H8" s="74"/>
      <c r="I8" s="40">
        <f>G8*H8</f>
        <v>0</v>
      </c>
    </row>
    <row r="9" spans="1:9" x14ac:dyDescent="0.25">
      <c r="A9" s="7" t="s">
        <v>34</v>
      </c>
      <c r="B9" s="9">
        <v>1</v>
      </c>
      <c r="C9" s="11">
        <v>405</v>
      </c>
      <c r="D9" s="24" t="s">
        <v>39</v>
      </c>
      <c r="E9" s="73" t="s">
        <v>76</v>
      </c>
      <c r="F9" s="24"/>
      <c r="G9" s="38">
        <f t="shared" ref="G9:G15" si="0">B9*2</f>
        <v>2</v>
      </c>
      <c r="H9" s="75"/>
      <c r="I9" s="29">
        <f t="shared" ref="I9:I15" si="1">G9*H9</f>
        <v>0</v>
      </c>
    </row>
    <row r="10" spans="1:9" x14ac:dyDescent="0.25">
      <c r="A10" s="7" t="s">
        <v>35</v>
      </c>
      <c r="B10" s="9">
        <v>1</v>
      </c>
      <c r="C10" s="11">
        <v>48</v>
      </c>
      <c r="D10" s="24" t="s">
        <v>39</v>
      </c>
      <c r="E10" s="73" t="s">
        <v>76</v>
      </c>
      <c r="F10" s="24"/>
      <c r="G10" s="38">
        <f t="shared" si="0"/>
        <v>2</v>
      </c>
      <c r="H10" s="75"/>
      <c r="I10" s="29">
        <f t="shared" si="1"/>
        <v>0</v>
      </c>
    </row>
    <row r="11" spans="1:9" x14ac:dyDescent="0.25">
      <c r="A11" s="7" t="s">
        <v>36</v>
      </c>
      <c r="B11" s="9">
        <v>4</v>
      </c>
      <c r="C11" s="11">
        <v>49</v>
      </c>
      <c r="D11" s="24" t="s">
        <v>39</v>
      </c>
      <c r="E11" s="73" t="s">
        <v>76</v>
      </c>
      <c r="F11" s="24"/>
      <c r="G11" s="38">
        <f t="shared" si="0"/>
        <v>8</v>
      </c>
      <c r="H11" s="75"/>
      <c r="I11" s="29">
        <f t="shared" si="1"/>
        <v>0</v>
      </c>
    </row>
    <row r="12" spans="1:9" x14ac:dyDescent="0.25">
      <c r="A12" s="7" t="s">
        <v>37</v>
      </c>
      <c r="B12" s="9">
        <v>4</v>
      </c>
      <c r="C12" s="11">
        <v>24</v>
      </c>
      <c r="D12" s="24" t="s">
        <v>39</v>
      </c>
      <c r="E12" s="73" t="s">
        <v>76</v>
      </c>
      <c r="F12" s="24"/>
      <c r="G12" s="38">
        <f t="shared" si="0"/>
        <v>8</v>
      </c>
      <c r="H12" s="75"/>
      <c r="I12" s="29">
        <f t="shared" si="1"/>
        <v>0</v>
      </c>
    </row>
    <row r="13" spans="1:9" x14ac:dyDescent="0.25">
      <c r="A13" s="7" t="s">
        <v>34</v>
      </c>
      <c r="B13" s="9">
        <v>1</v>
      </c>
      <c r="C13" s="11">
        <v>285</v>
      </c>
      <c r="D13" s="24" t="s">
        <v>39</v>
      </c>
      <c r="E13" s="73" t="s">
        <v>76</v>
      </c>
      <c r="F13" s="24"/>
      <c r="G13" s="38">
        <f t="shared" si="0"/>
        <v>2</v>
      </c>
      <c r="H13" s="75"/>
      <c r="I13" s="29">
        <f t="shared" si="1"/>
        <v>0</v>
      </c>
    </row>
    <row r="14" spans="1:9" x14ac:dyDescent="0.25">
      <c r="A14" s="7" t="s">
        <v>34</v>
      </c>
      <c r="B14" s="7">
        <v>1</v>
      </c>
      <c r="C14" s="11">
        <v>170</v>
      </c>
      <c r="D14" s="24" t="s">
        <v>39</v>
      </c>
      <c r="E14" s="73" t="s">
        <v>76</v>
      </c>
      <c r="F14" s="24"/>
      <c r="G14" s="38">
        <f t="shared" si="0"/>
        <v>2</v>
      </c>
      <c r="H14" s="75"/>
      <c r="I14" s="29">
        <f t="shared" si="1"/>
        <v>0</v>
      </c>
    </row>
    <row r="15" spans="1:9" ht="15.75" thickBot="1" x14ac:dyDescent="0.3">
      <c r="A15" s="7" t="s">
        <v>38</v>
      </c>
      <c r="B15" s="14">
        <v>4</v>
      </c>
      <c r="C15" s="15">
        <v>30</v>
      </c>
      <c r="D15" s="35" t="s">
        <v>39</v>
      </c>
      <c r="E15" s="73" t="s">
        <v>76</v>
      </c>
      <c r="F15" s="25"/>
      <c r="G15" s="38">
        <f t="shared" si="0"/>
        <v>8</v>
      </c>
      <c r="H15" s="76"/>
      <c r="I15" s="29">
        <f t="shared" si="1"/>
        <v>0</v>
      </c>
    </row>
    <row r="16" spans="1:9" x14ac:dyDescent="0.25">
      <c r="A16" s="17" t="s">
        <v>27</v>
      </c>
      <c r="B16" s="8" t="s">
        <v>17</v>
      </c>
      <c r="C16" s="86"/>
      <c r="D16" s="89" t="s">
        <v>39</v>
      </c>
      <c r="E16" s="89" t="s">
        <v>40</v>
      </c>
      <c r="F16" s="92"/>
      <c r="G16" s="77">
        <v>2</v>
      </c>
      <c r="H16" s="80"/>
      <c r="I16" s="83">
        <f>H16*G16</f>
        <v>0</v>
      </c>
    </row>
    <row r="17" spans="1:9" x14ac:dyDescent="0.25">
      <c r="A17" s="18" t="s">
        <v>18</v>
      </c>
      <c r="B17" s="23" t="s">
        <v>48</v>
      </c>
      <c r="C17" s="87"/>
      <c r="D17" s="90"/>
      <c r="E17" s="90"/>
      <c r="F17" s="93"/>
      <c r="G17" s="78"/>
      <c r="H17" s="81"/>
      <c r="I17" s="84"/>
    </row>
    <row r="18" spans="1:9" ht="15.75" thickBot="1" x14ac:dyDescent="0.3">
      <c r="A18" s="19" t="s">
        <v>20</v>
      </c>
      <c r="B18" s="10" t="s">
        <v>43</v>
      </c>
      <c r="C18" s="88"/>
      <c r="D18" s="91"/>
      <c r="E18" s="91"/>
      <c r="F18" s="94"/>
      <c r="G18" s="79"/>
      <c r="H18" s="82"/>
      <c r="I18" s="85"/>
    </row>
    <row r="19" spans="1:9" ht="31.5" thickTop="1" thickBot="1" x14ac:dyDescent="0.3">
      <c r="A19" s="52" t="s">
        <v>32</v>
      </c>
      <c r="B19" s="53"/>
      <c r="C19" s="54"/>
      <c r="D19" s="54"/>
      <c r="E19" s="54"/>
      <c r="F19" s="54"/>
      <c r="G19" s="55">
        <f>SUM(G8:G16)</f>
        <v>36</v>
      </c>
      <c r="H19" s="56"/>
      <c r="I19" s="30">
        <f>SUM(I8:I16)</f>
        <v>0</v>
      </c>
    </row>
  </sheetData>
  <sheetProtection password="C556" sheet="1" objects="1" scenarios="1" selectLockedCells="1"/>
  <protectedRanges>
    <protectedRange sqref="H8:H18" name="Oblast1"/>
  </protectedRanges>
  <mergeCells count="7">
    <mergeCell ref="G16:G18"/>
    <mergeCell ref="H16:H18"/>
    <mergeCell ref="I16:I18"/>
    <mergeCell ref="C16:C18"/>
    <mergeCell ref="D16:D18"/>
    <mergeCell ref="F16:F18"/>
    <mergeCell ref="E16:E18"/>
  </mergeCells>
  <pageMargins left="0.7" right="0.7" top="0.75" bottom="0.75" header="0.3" footer="0.3"/>
  <pageSetup paperSize="9" scale="94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topLeftCell="A2" workbookViewId="0">
      <selection activeCell="F7" sqref="F7"/>
    </sheetView>
  </sheetViews>
  <sheetFormatPr defaultRowHeight="15" x14ac:dyDescent="0.25"/>
  <cols>
    <col min="1" max="1" width="27.2851562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31</v>
      </c>
      <c r="G2" t="s">
        <v>72</v>
      </c>
    </row>
    <row r="3" spans="1:7" ht="15.75" thickBot="1" x14ac:dyDescent="0.3"/>
    <row r="4" spans="1:7" ht="37.5" thickBot="1" x14ac:dyDescent="0.3">
      <c r="A4" s="1" t="s">
        <v>59</v>
      </c>
      <c r="B4" s="63" t="s">
        <v>63</v>
      </c>
      <c r="C4" s="1" t="s">
        <v>3</v>
      </c>
    </row>
    <row r="5" spans="1:7" s="62" customFormat="1" ht="15.75" thickBot="1" x14ac:dyDescent="0.3">
      <c r="B5" s="62" t="s">
        <v>68</v>
      </c>
      <c r="C5" s="62">
        <v>2015</v>
      </c>
      <c r="D5" s="62">
        <v>2016</v>
      </c>
    </row>
    <row r="6" spans="1:7" ht="48.75" thickBot="1" x14ac:dyDescent="0.3">
      <c r="A6" s="36" t="s">
        <v>16</v>
      </c>
      <c r="B6" s="34" t="s">
        <v>12</v>
      </c>
      <c r="C6" s="34" t="s">
        <v>12</v>
      </c>
      <c r="D6" s="34" t="s">
        <v>12</v>
      </c>
      <c r="E6" s="34" t="s">
        <v>13</v>
      </c>
      <c r="F6" s="34" t="s">
        <v>0</v>
      </c>
      <c r="G6" s="34" t="s">
        <v>1</v>
      </c>
    </row>
    <row r="7" spans="1:7" ht="30" x14ac:dyDescent="0.25">
      <c r="A7" s="64" t="s">
        <v>55</v>
      </c>
      <c r="B7" s="26" t="s">
        <v>41</v>
      </c>
      <c r="C7" s="26" t="s">
        <v>42</v>
      </c>
      <c r="D7" s="26"/>
      <c r="E7" s="6">
        <v>2</v>
      </c>
      <c r="F7" s="74"/>
      <c r="G7" s="40">
        <f>E7*F7</f>
        <v>0</v>
      </c>
    </row>
    <row r="8" spans="1:7" x14ac:dyDescent="0.25">
      <c r="A8" s="65" t="s">
        <v>56</v>
      </c>
      <c r="B8" s="24" t="s">
        <v>41</v>
      </c>
      <c r="C8" s="24" t="s">
        <v>42</v>
      </c>
      <c r="D8" s="24"/>
      <c r="E8" s="7">
        <v>2</v>
      </c>
      <c r="F8" s="75"/>
      <c r="G8" s="40">
        <f t="shared" ref="G8:G9" si="0">E8*F8</f>
        <v>0</v>
      </c>
    </row>
    <row r="9" spans="1:7" ht="30.75" thickBot="1" x14ac:dyDescent="0.3">
      <c r="A9" s="66" t="s">
        <v>57</v>
      </c>
      <c r="B9" s="37" t="s">
        <v>41</v>
      </c>
      <c r="C9" s="37" t="s">
        <v>42</v>
      </c>
      <c r="D9" s="37"/>
      <c r="E9" s="23">
        <v>2</v>
      </c>
      <c r="F9" s="76"/>
      <c r="G9" s="40">
        <f t="shared" si="0"/>
        <v>0</v>
      </c>
    </row>
    <row r="10" spans="1:7" ht="31.5" thickTop="1" thickBot="1" x14ac:dyDescent="0.3">
      <c r="A10" s="58" t="s">
        <v>32</v>
      </c>
      <c r="B10" s="59"/>
      <c r="C10" s="59"/>
      <c r="D10" s="59"/>
      <c r="E10" s="60">
        <f>SUM(E7:E9)</f>
        <v>6</v>
      </c>
      <c r="F10" s="56"/>
      <c r="G10" s="30">
        <f>SUM(G7:G9)</f>
        <v>0</v>
      </c>
    </row>
  </sheetData>
  <sheetProtection password="C556" sheet="1" objects="1" scenarios="1" selectLockedCells="1"/>
  <protectedRanges>
    <protectedRange sqref="F7:F9" name="Oblast1"/>
  </protectedRanges>
  <pageMargins left="0.7" right="0.7" top="0.75" bottom="0.75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H16" sqref="H16:H1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1" spans="1:9" x14ac:dyDescent="0.25">
      <c r="I1" t="s">
        <v>72</v>
      </c>
    </row>
    <row r="2" spans="1:9" x14ac:dyDescent="0.25">
      <c r="A2" s="3" t="s">
        <v>31</v>
      </c>
      <c r="B2" s="3"/>
      <c r="C2" s="3"/>
    </row>
    <row r="3" spans="1:9" ht="15.75" thickBot="1" x14ac:dyDescent="0.3"/>
    <row r="4" spans="1:9" ht="49.5" thickBot="1" x14ac:dyDescent="0.3">
      <c r="A4" s="1" t="s">
        <v>60</v>
      </c>
      <c r="B4" s="1"/>
      <c r="C4" s="1"/>
      <c r="D4" s="2" t="s">
        <v>5</v>
      </c>
      <c r="E4" s="1" t="s">
        <v>7</v>
      </c>
    </row>
    <row r="6" spans="1:9" ht="15.75" thickBot="1" x14ac:dyDescent="0.3">
      <c r="D6" s="21" t="s">
        <v>68</v>
      </c>
      <c r="E6" s="21">
        <v>2015</v>
      </c>
      <c r="F6" s="20" t="s">
        <v>69</v>
      </c>
      <c r="G6" s="20"/>
    </row>
    <row r="7" spans="1:9" ht="48.75" thickBot="1" x14ac:dyDescent="0.3">
      <c r="A7" s="34" t="s">
        <v>21</v>
      </c>
      <c r="B7" s="34" t="s">
        <v>22</v>
      </c>
      <c r="C7" s="34" t="s">
        <v>23</v>
      </c>
      <c r="D7" s="34" t="s">
        <v>2</v>
      </c>
      <c r="E7" s="34" t="s">
        <v>2</v>
      </c>
      <c r="F7" s="34" t="s">
        <v>2</v>
      </c>
      <c r="G7" s="34" t="s">
        <v>4</v>
      </c>
      <c r="H7" s="34" t="s">
        <v>0</v>
      </c>
      <c r="I7" s="34" t="s">
        <v>1</v>
      </c>
    </row>
    <row r="8" spans="1:9" x14ac:dyDescent="0.25">
      <c r="A8" s="6" t="s">
        <v>33</v>
      </c>
      <c r="B8" s="16">
        <v>1</v>
      </c>
      <c r="C8" s="13">
        <v>11</v>
      </c>
      <c r="D8" s="35"/>
      <c r="E8" s="35" t="s">
        <v>40</v>
      </c>
      <c r="F8" s="35"/>
      <c r="G8" s="33">
        <v>1</v>
      </c>
      <c r="H8" s="74"/>
      <c r="I8" s="40">
        <f>G8*H8</f>
        <v>0</v>
      </c>
    </row>
    <row r="9" spans="1:9" x14ac:dyDescent="0.25">
      <c r="A9" s="7" t="s">
        <v>34</v>
      </c>
      <c r="B9" s="9">
        <v>1</v>
      </c>
      <c r="C9" s="11">
        <v>405</v>
      </c>
      <c r="D9" s="24"/>
      <c r="E9" s="24" t="s">
        <v>40</v>
      </c>
      <c r="F9" s="24"/>
      <c r="G9" s="28">
        <v>1</v>
      </c>
      <c r="H9" s="75"/>
      <c r="I9" s="29">
        <f t="shared" ref="I9:I15" si="0">G9*H9</f>
        <v>0</v>
      </c>
    </row>
    <row r="10" spans="1:9" x14ac:dyDescent="0.25">
      <c r="A10" s="7" t="s">
        <v>35</v>
      </c>
      <c r="B10" s="9">
        <v>1</v>
      </c>
      <c r="C10" s="11">
        <v>48</v>
      </c>
      <c r="D10" s="24"/>
      <c r="E10" s="24" t="s">
        <v>40</v>
      </c>
      <c r="F10" s="24"/>
      <c r="G10" s="28">
        <v>1</v>
      </c>
      <c r="H10" s="75"/>
      <c r="I10" s="29">
        <f t="shared" si="0"/>
        <v>0</v>
      </c>
    </row>
    <row r="11" spans="1:9" x14ac:dyDescent="0.25">
      <c r="A11" s="7" t="s">
        <v>36</v>
      </c>
      <c r="B11" s="9">
        <v>4</v>
      </c>
      <c r="C11" s="11">
        <v>49</v>
      </c>
      <c r="D11" s="24"/>
      <c r="E11" s="24" t="s">
        <v>40</v>
      </c>
      <c r="F11" s="24"/>
      <c r="G11" s="28">
        <v>4</v>
      </c>
      <c r="H11" s="75"/>
      <c r="I11" s="29">
        <f t="shared" si="0"/>
        <v>0</v>
      </c>
    </row>
    <row r="12" spans="1:9" x14ac:dyDescent="0.25">
      <c r="A12" s="7" t="s">
        <v>37</v>
      </c>
      <c r="B12" s="9">
        <v>4</v>
      </c>
      <c r="C12" s="11">
        <v>24</v>
      </c>
      <c r="D12" s="24"/>
      <c r="E12" s="24" t="s">
        <v>40</v>
      </c>
      <c r="F12" s="24"/>
      <c r="G12" s="28">
        <v>4</v>
      </c>
      <c r="H12" s="75"/>
      <c r="I12" s="29">
        <f t="shared" si="0"/>
        <v>0</v>
      </c>
    </row>
    <row r="13" spans="1:9" x14ac:dyDescent="0.25">
      <c r="A13" s="7" t="s">
        <v>34</v>
      </c>
      <c r="B13" s="9">
        <v>1</v>
      </c>
      <c r="C13" s="11">
        <v>285</v>
      </c>
      <c r="D13" s="24"/>
      <c r="E13" s="24" t="s">
        <v>40</v>
      </c>
      <c r="F13" s="24"/>
      <c r="G13" s="28">
        <v>1</v>
      </c>
      <c r="H13" s="75"/>
      <c r="I13" s="29">
        <f t="shared" si="0"/>
        <v>0</v>
      </c>
    </row>
    <row r="14" spans="1:9" x14ac:dyDescent="0.25">
      <c r="A14" s="7" t="s">
        <v>34</v>
      </c>
      <c r="B14" s="7">
        <v>1</v>
      </c>
      <c r="C14" s="11">
        <v>170</v>
      </c>
      <c r="D14" s="24"/>
      <c r="E14" s="24" t="s">
        <v>40</v>
      </c>
      <c r="F14" s="24"/>
      <c r="G14" s="28">
        <v>1</v>
      </c>
      <c r="H14" s="75"/>
      <c r="I14" s="29">
        <f t="shared" si="0"/>
        <v>0</v>
      </c>
    </row>
    <row r="15" spans="1:9" ht="15.75" thickBot="1" x14ac:dyDescent="0.3">
      <c r="A15" s="7" t="s">
        <v>38</v>
      </c>
      <c r="B15" s="14">
        <v>4</v>
      </c>
      <c r="C15" s="15">
        <v>30</v>
      </c>
      <c r="D15" s="25"/>
      <c r="E15" s="25" t="s">
        <v>40</v>
      </c>
      <c r="F15" s="25"/>
      <c r="G15" s="27">
        <v>4</v>
      </c>
      <c r="H15" s="76"/>
      <c r="I15" s="29">
        <f t="shared" si="0"/>
        <v>0</v>
      </c>
    </row>
    <row r="16" spans="1:9" x14ac:dyDescent="0.25">
      <c r="A16" s="17" t="s">
        <v>27</v>
      </c>
      <c r="B16" s="8" t="s">
        <v>17</v>
      </c>
      <c r="C16" s="86"/>
      <c r="D16" s="97"/>
      <c r="E16" s="97" t="s">
        <v>40</v>
      </c>
      <c r="F16" s="97"/>
      <c r="G16" s="77">
        <v>1</v>
      </c>
      <c r="H16" s="80"/>
      <c r="I16" s="83">
        <f>G16*H16</f>
        <v>0</v>
      </c>
    </row>
    <row r="17" spans="1:9" x14ac:dyDescent="0.25">
      <c r="A17" s="18" t="s">
        <v>18</v>
      </c>
      <c r="B17" s="9" t="s">
        <v>19</v>
      </c>
      <c r="C17" s="87"/>
      <c r="D17" s="95"/>
      <c r="E17" s="95"/>
      <c r="F17" s="95"/>
      <c r="G17" s="95"/>
      <c r="H17" s="81"/>
      <c r="I17" s="84"/>
    </row>
    <row r="18" spans="1:9" ht="15.75" thickBot="1" x14ac:dyDescent="0.3">
      <c r="A18" s="19" t="s">
        <v>20</v>
      </c>
      <c r="B18" s="12" t="s">
        <v>49</v>
      </c>
      <c r="C18" s="88"/>
      <c r="D18" s="96"/>
      <c r="E18" s="96"/>
      <c r="F18" s="96"/>
      <c r="G18" s="96"/>
      <c r="H18" s="82"/>
      <c r="I18" s="85"/>
    </row>
    <row r="19" spans="1:9" ht="31.5" thickTop="1" thickBot="1" x14ac:dyDescent="0.3">
      <c r="A19" s="67" t="s">
        <v>32</v>
      </c>
      <c r="B19" s="68"/>
      <c r="C19" s="69"/>
      <c r="D19" s="69"/>
      <c r="E19" s="69"/>
      <c r="F19" s="69"/>
      <c r="G19" s="70">
        <f>SUM(G8:G16)</f>
        <v>18</v>
      </c>
      <c r="H19" s="71"/>
      <c r="I19" s="30">
        <f>SUM(I8:I18)</f>
        <v>0</v>
      </c>
    </row>
  </sheetData>
  <sheetProtection password="C556" sheet="1" objects="1" scenarios="1" selectLockedCells="1"/>
  <protectedRanges>
    <protectedRange sqref="H8:H18" name="Oblast1"/>
  </protectedRanges>
  <mergeCells count="7">
    <mergeCell ref="G16:G18"/>
    <mergeCell ref="H16:H18"/>
    <mergeCell ref="I16:I18"/>
    <mergeCell ref="C16:C18"/>
    <mergeCell ref="D16:D18"/>
    <mergeCell ref="E16:E18"/>
    <mergeCell ref="F16:F18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1" spans="1:7" x14ac:dyDescent="0.25">
      <c r="G1" t="s">
        <v>72</v>
      </c>
    </row>
    <row r="2" spans="1:7" x14ac:dyDescent="0.25">
      <c r="A2" s="3" t="s">
        <v>31</v>
      </c>
    </row>
    <row r="3" spans="1:7" ht="15.75" thickBot="1" x14ac:dyDescent="0.3"/>
    <row r="4" spans="1:7" ht="49.5" thickBot="1" x14ac:dyDescent="0.3">
      <c r="A4" s="1" t="s">
        <v>70</v>
      </c>
      <c r="B4" s="2" t="s">
        <v>5</v>
      </c>
      <c r="C4" s="1" t="s">
        <v>7</v>
      </c>
    </row>
    <row r="5" spans="1:7" x14ac:dyDescent="0.25">
      <c r="A5" s="61"/>
      <c r="B5" s="61"/>
    </row>
    <row r="6" spans="1:7" s="21" customFormat="1" ht="15.75" thickBot="1" x14ac:dyDescent="0.3">
      <c r="B6" s="21" t="s">
        <v>68</v>
      </c>
      <c r="C6" s="21">
        <v>2015</v>
      </c>
      <c r="D6" s="21" t="s">
        <v>69</v>
      </c>
    </row>
    <row r="7" spans="1:7" ht="48.75" thickBot="1" x14ac:dyDescent="0.3">
      <c r="A7" s="34" t="s">
        <v>11</v>
      </c>
      <c r="B7" s="34" t="s">
        <v>8</v>
      </c>
      <c r="C7" s="34" t="s">
        <v>8</v>
      </c>
      <c r="D7" s="34" t="s">
        <v>8</v>
      </c>
      <c r="E7" s="34" t="s">
        <v>9</v>
      </c>
      <c r="F7" s="34" t="s">
        <v>10</v>
      </c>
      <c r="G7" s="34" t="s">
        <v>1</v>
      </c>
    </row>
    <row r="8" spans="1:7" ht="15.75" thickBot="1" x14ac:dyDescent="0.3">
      <c r="A8" s="5">
        <v>10</v>
      </c>
      <c r="B8" s="24" t="s">
        <v>44</v>
      </c>
      <c r="C8" s="22"/>
      <c r="D8" s="22"/>
      <c r="E8" s="33">
        <v>1</v>
      </c>
      <c r="F8" s="74"/>
      <c r="G8" s="40">
        <f>E8*F8</f>
        <v>0</v>
      </c>
    </row>
    <row r="9" spans="1:7" ht="31.5" thickTop="1" thickBot="1" x14ac:dyDescent="0.3">
      <c r="A9" s="58" t="s">
        <v>32</v>
      </c>
      <c r="B9" s="59"/>
      <c r="C9" s="59"/>
      <c r="D9" s="59"/>
      <c r="E9" s="60">
        <v>0</v>
      </c>
      <c r="F9" s="56"/>
      <c r="G9" s="30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1" spans="1:6" x14ac:dyDescent="0.25">
      <c r="F1" t="s">
        <v>72</v>
      </c>
    </row>
    <row r="2" spans="1:6" x14ac:dyDescent="0.25">
      <c r="A2" s="3" t="s">
        <v>31</v>
      </c>
    </row>
    <row r="3" spans="1:6" ht="15.75" thickBot="1" x14ac:dyDescent="0.3"/>
    <row r="4" spans="1:6" ht="25.5" thickBot="1" x14ac:dyDescent="0.3">
      <c r="A4" s="1" t="s">
        <v>65</v>
      </c>
      <c r="B4" s="63" t="s">
        <v>64</v>
      </c>
      <c r="C4" s="1" t="s">
        <v>15</v>
      </c>
    </row>
    <row r="5" spans="1:6" ht="15.75" thickBot="1" x14ac:dyDescent="0.3"/>
    <row r="6" spans="1:6" ht="48.75" thickBot="1" x14ac:dyDescent="0.3">
      <c r="A6" s="41" t="s">
        <v>11</v>
      </c>
      <c r="B6" s="41" t="s">
        <v>29</v>
      </c>
      <c r="C6" s="41" t="s">
        <v>8</v>
      </c>
      <c r="D6" s="41" t="s">
        <v>9</v>
      </c>
      <c r="E6" s="41" t="s">
        <v>10</v>
      </c>
      <c r="F6" s="41" t="s">
        <v>1</v>
      </c>
    </row>
    <row r="7" spans="1:6" x14ac:dyDescent="0.25">
      <c r="A7" s="5">
        <v>10</v>
      </c>
      <c r="B7" s="35" t="s">
        <v>28</v>
      </c>
      <c r="C7" s="35" t="s">
        <v>30</v>
      </c>
      <c r="D7" s="6">
        <v>1</v>
      </c>
      <c r="E7" s="74"/>
      <c r="F7" s="40">
        <f>D7*E7</f>
        <v>0</v>
      </c>
    </row>
    <row r="8" spans="1:6" ht="15.75" thickBot="1" x14ac:dyDescent="0.3">
      <c r="A8" s="4">
        <v>2</v>
      </c>
      <c r="B8" s="35" t="s">
        <v>46</v>
      </c>
      <c r="C8" s="35" t="s">
        <v>47</v>
      </c>
      <c r="D8" s="7">
        <v>1</v>
      </c>
      <c r="E8" s="75"/>
      <c r="F8" s="40">
        <f t="shared" ref="F8" si="0">D8*E8</f>
        <v>0</v>
      </c>
    </row>
    <row r="9" spans="1:6" ht="31.5" thickTop="1" thickBot="1" x14ac:dyDescent="0.3">
      <c r="A9" s="58" t="s">
        <v>32</v>
      </c>
      <c r="B9" s="59"/>
      <c r="C9" s="59"/>
      <c r="D9" s="60">
        <f>SUM(D7:D8)</f>
        <v>2</v>
      </c>
      <c r="E9" s="56"/>
      <c r="F9" s="30">
        <f>SUM(F7:F8)</f>
        <v>0</v>
      </c>
    </row>
  </sheetData>
  <sheetProtection password="C556" sheet="1" objects="1" scenarios="1" selectLockedCells="1"/>
  <protectedRanges>
    <protectedRange sqref="E7:E8" name="Oblast1"/>
  </protectedRange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>
      <selection activeCell="B11" sqref="B11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31</v>
      </c>
    </row>
    <row r="3" spans="1:2" ht="15.75" thickBot="1" x14ac:dyDescent="0.3"/>
    <row r="4" spans="1:2" ht="30.75" thickBot="1" x14ac:dyDescent="0.3">
      <c r="A4" s="42" t="s">
        <v>50</v>
      </c>
      <c r="B4" s="43" t="s">
        <v>51</v>
      </c>
    </row>
    <row r="5" spans="1:2" ht="30" x14ac:dyDescent="0.25">
      <c r="A5" s="44" t="s">
        <v>52</v>
      </c>
      <c r="B5" s="45">
        <f>'Kontrola a servis plynových zař'!I16</f>
        <v>0</v>
      </c>
    </row>
    <row r="6" spans="1:2" x14ac:dyDescent="0.25">
      <c r="A6" s="46" t="s">
        <v>61</v>
      </c>
      <c r="B6" s="47">
        <f>'Kontrola vč. plynovodu'!I19</f>
        <v>0</v>
      </c>
    </row>
    <row r="7" spans="1:2" x14ac:dyDescent="0.25">
      <c r="A7" s="46" t="s">
        <v>6</v>
      </c>
      <c r="B7" s="47">
        <f>'Revize plynových zařízení'!I19</f>
        <v>0</v>
      </c>
    </row>
    <row r="8" spans="1:2" x14ac:dyDescent="0.25">
      <c r="A8" s="46" t="s">
        <v>45</v>
      </c>
      <c r="B8" s="47">
        <f>'Školení obsluh PZ'!G9</f>
        <v>0</v>
      </c>
    </row>
    <row r="9" spans="1:2" x14ac:dyDescent="0.25">
      <c r="A9" s="46" t="s">
        <v>14</v>
      </c>
      <c r="B9" s="47">
        <f>'Školení obsluh plyn.kotlů'!F9</f>
        <v>0</v>
      </c>
    </row>
    <row r="10" spans="1:2" ht="15.75" thickBot="1" x14ac:dyDescent="0.3">
      <c r="A10" s="48" t="s">
        <v>53</v>
      </c>
      <c r="B10" s="49">
        <f>'Odb.prohlídka kotelny'!G10</f>
        <v>0</v>
      </c>
    </row>
    <row r="11" spans="1:2" ht="15.75" thickBot="1" x14ac:dyDescent="0.3">
      <c r="A11" s="50" t="s">
        <v>54</v>
      </c>
      <c r="B11" s="51">
        <f>SUM(B5:B10)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  <vt:lpstr>'Kontrola a servis plynových zař'!Oblast_tisku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2014-04-28T09:56:26Z</dcterms:modified>
</cp:coreProperties>
</file>